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9_PROTOKOLLE\Schuljahr 2026_27\Gruppenunterlagen\Vorlagen HP,NL\"/>
    </mc:Choice>
  </mc:AlternateContent>
  <bookViews>
    <workbookView xWindow="0" yWindow="0" windowWidth="28800" windowHeight="12300"/>
  </bookViews>
  <sheets>
    <sheet name="Kostenplanung Mobilität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J9" i="1" l="1"/>
  <c r="J8" i="1"/>
  <c r="D8" i="1"/>
  <c r="H7" i="1"/>
  <c r="J7" i="1" s="1"/>
  <c r="D7" i="1"/>
  <c r="H6" i="1"/>
  <c r="D6" i="1"/>
  <c r="D9" i="1" s="1"/>
  <c r="J5" i="1"/>
  <c r="J6" i="1" l="1"/>
  <c r="J10" i="1" s="1"/>
  <c r="K10" i="1" s="1"/>
</calcChain>
</file>

<file path=xl/sharedStrings.xml><?xml version="1.0" encoding="utf-8"?>
<sst xmlns="http://schemas.openxmlformats.org/spreadsheetml/2006/main" count="58" uniqueCount="53">
  <si>
    <t>TATSÄCHLICHE KOSTEN</t>
  </si>
  <si>
    <t>DIFFERENZ GESAMT PRO MOBILITÄT</t>
  </si>
  <si>
    <t>Kategorie</t>
  </si>
  <si>
    <t>pro Person/ Gesamt</t>
  </si>
  <si>
    <t>Anzahl Personen</t>
  </si>
  <si>
    <t>Gesamt</t>
  </si>
  <si>
    <t>pro Person / pro Tag</t>
  </si>
  <si>
    <t>Anzahl Tage</t>
  </si>
  <si>
    <t>pro Person gesamt</t>
  </si>
  <si>
    <t>Flug, Bus, Zug</t>
  </si>
  <si>
    <t>Reisekosten</t>
  </si>
  <si>
    <t>Hotel inkl. Frühstück SuS</t>
  </si>
  <si>
    <t>Individuelle Unterstützung SuS</t>
  </si>
  <si>
    <t>Hotel inkl. Frühstück LL</t>
  </si>
  <si>
    <t>Individuelle Unterstützung LL</t>
  </si>
  <si>
    <t>Sonstige Kosten (ggf.)</t>
  </si>
  <si>
    <t>Organisationspauschale</t>
  </si>
  <si>
    <t>Sonstige Pauschalen (ggf.)</t>
  </si>
  <si>
    <t>E+ ZUSCHUSS</t>
  </si>
  <si>
    <r>
      <t xml:space="preserve">Für Mobilitätsaktivitäten mit nicht mit dem Pogramm assoziierten Drittländern gelten dieselben Sätze und Regeln. Diese dürfen aber 20% des Gesamtbudgets </t>
    </r>
    <r>
      <rPr>
        <b/>
        <i/>
        <u/>
        <sz val="8"/>
        <color theme="1"/>
        <rFont val="Calibri"/>
        <family val="2"/>
        <scheme val="minor"/>
      </rPr>
      <t>NICHT</t>
    </r>
    <r>
      <rPr>
        <i/>
        <sz val="8"/>
        <color theme="1"/>
        <rFont val="Calibri"/>
        <family val="2"/>
        <scheme val="minor"/>
      </rPr>
      <t xml:space="preserve"> überschreiten. </t>
    </r>
  </si>
  <si>
    <t>Standard</t>
  </si>
  <si>
    <t>Green</t>
  </si>
  <si>
    <r>
      <t xml:space="preserve">verpflichtende Verwendung des Distance Calculators der Europäischen Kommission: </t>
    </r>
    <r>
      <rPr>
        <i/>
        <u/>
        <sz val="8"/>
        <color theme="1"/>
        <rFont val="Calibri"/>
        <family val="2"/>
        <scheme val="minor"/>
      </rPr>
      <t>https://erasmus-plus.ec.europa.eu/resources-and-tools/distance-calculator</t>
    </r>
  </si>
  <si>
    <t>10 bis 99 KM</t>
  </si>
  <si>
    <t>100 bis 499 KM</t>
  </si>
  <si>
    <t>500 bis 1999 KM</t>
  </si>
  <si>
    <t>Individuelle Unterstützung/Tagessätze</t>
  </si>
  <si>
    <t>Personal/Tag</t>
  </si>
  <si>
    <t>Lernende/Tag</t>
  </si>
  <si>
    <t xml:space="preserve"> Ländergruppe 1</t>
  </si>
  <si>
    <t xml:space="preserve"> Ländergruppe 2</t>
  </si>
  <si>
    <t xml:space="preserve"> Ländergruppe 3</t>
  </si>
  <si>
    <t xml:space="preserve">Organisationspauschale </t>
  </si>
  <si>
    <t>pro Teilnehmer:in</t>
  </si>
  <si>
    <t>Kursgebühren/Lernende</t>
  </si>
  <si>
    <t>Gruppenmobilitäten (2-30 Tage), Teilnahme an Wettbewerben (1-10 Tage), Kursen und Schulungen (2-30 Tage; max. 10 Tage/Person), eingeladene Expert:innen (2-60 Tage), aufgenommene Lehrkräfte oder pädagogische Fachkräfte in Ausbildung</t>
  </si>
  <si>
    <t>kurzfristige Lernmobilitäten von SuS (10-89 Tage), Job Shadowings (2-60 Tage), Lehr- und Schulungstätigkeien (2-365 Tage)</t>
  </si>
  <si>
    <t>ab 100 einer Mobilitätsaktivität</t>
  </si>
  <si>
    <t>langfristige Lernmobilität von SuS</t>
  </si>
  <si>
    <t>langfristige Lernmobilitäten von SuS (90-365 Tage)</t>
  </si>
  <si>
    <t>Kursgebühren</t>
  </si>
  <si>
    <t>Maximale Kursgebühren: € 800,-</t>
  </si>
  <si>
    <t>Inklusionsunterstützung</t>
  </si>
  <si>
    <t>Teilnehmende mit geringeren Chancen</t>
  </si>
  <si>
    <t>Vorbereitende Besuche</t>
  </si>
  <si>
    <t>maximal 3 Teilnehmende/Besuch</t>
  </si>
  <si>
    <t>ersten 99 einer Mobilitätsaktivität</t>
  </si>
  <si>
    <t>siehe Link: https://erasmusplus.oead.at/de/berufsbildung/mobilitaet-akkreditierung/meine-akkreditierung#accordion-86829-item-1</t>
  </si>
  <si>
    <t>GESAMTKOSTEN lt. Belegliste</t>
  </si>
  <si>
    <t>Kostengegenüberstellung tats. Kosten / Pauschalen - Berufsbildung - VET 2024, 2025 und 2026</t>
  </si>
  <si>
    <r>
      <t xml:space="preserve">Geltende Sätze/Pauschalen: Budgetantrag Berufsbildung - VET </t>
    </r>
    <r>
      <rPr>
        <b/>
        <u/>
        <sz val="11"/>
        <color theme="1"/>
        <rFont val="Calibri"/>
        <family val="2"/>
        <scheme val="minor"/>
      </rPr>
      <t>2024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scheme val="minor"/>
      </rPr>
      <t>2025</t>
    </r>
    <r>
      <rPr>
        <b/>
        <sz val="11"/>
        <color theme="1"/>
        <rFont val="Calibri"/>
        <family val="2"/>
        <scheme val="minor"/>
      </rPr>
      <t xml:space="preserve"> und </t>
    </r>
    <r>
      <rPr>
        <b/>
        <u/>
        <sz val="11"/>
        <color theme="1"/>
        <rFont val="Calibri"/>
        <family val="2"/>
        <scheme val="minor"/>
      </rPr>
      <t xml:space="preserve">2026 </t>
    </r>
  </si>
  <si>
    <r>
      <t xml:space="preserve">Geltende Sätze/Pauschalen in der Berufsbildung - VET 2024, 2025 und 2026
</t>
    </r>
    <r>
      <rPr>
        <b/>
        <i/>
        <sz val="8"/>
        <color rgb="FFFF0000"/>
        <rFont val="Calibri"/>
        <family val="2"/>
        <scheme val="minor"/>
      </rPr>
      <t>ACHTUNG: Geltende Sätze/Pauschalen können sich jährlich ändern! Siehe Ihre Finanzhilfevereinbarung!</t>
    </r>
  </si>
  <si>
    <t>Tagessatz ab dem 15. Tag nur noch 70% des Grundbetrags (siehe Anhang 3 - Geltende Sätze: https://erasmusplus.oead.at/fileadmin/Medien/erasmusplus.at/Berufsbildung/Mobilitaet/Gefoerderte_Kosten/2024-2026_Tagessaetze_KA1-VET.pdf)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</si>
</sst>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#,##0.00\ &quot;€&quot;"/>
    <numFmt numFmtId="166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i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9C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2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2" fontId="6" fillId="6" borderId="5" xfId="0" applyNumberFormat="1" applyFont="1" applyFill="1" applyBorder="1"/>
    <xf numFmtId="0" fontId="5" fillId="7" borderId="12" xfId="0" applyFont="1" applyFill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8" borderId="14" xfId="0" applyFont="1" applyFill="1" applyBorder="1" applyAlignment="1">
      <alignment vertical="center"/>
    </xf>
    <xf numFmtId="165" fontId="0" fillId="10" borderId="4" xfId="0" applyNumberFormat="1" applyFill="1" applyBorder="1" applyAlignment="1">
      <alignment horizontal="right" vertical="center"/>
    </xf>
    <xf numFmtId="0" fontId="0" fillId="7" borderId="16" xfId="0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0" fontId="5" fillId="0" borderId="18" xfId="0" applyFont="1" applyBorder="1" applyAlignment="1">
      <alignment horizontal="left" vertical="center"/>
    </xf>
    <xf numFmtId="165" fontId="5" fillId="0" borderId="19" xfId="0" applyNumberFormat="1" applyFont="1" applyBorder="1" applyAlignment="1">
      <alignment horizontal="center" vertical="center"/>
    </xf>
    <xf numFmtId="0" fontId="2" fillId="11" borderId="20" xfId="0" applyFont="1" applyFill="1" applyBorder="1" applyAlignment="1">
      <alignment vertical="center"/>
    </xf>
    <xf numFmtId="165" fontId="5" fillId="11" borderId="15" xfId="0" applyNumberFormat="1" applyFont="1" applyFill="1" applyBorder="1" applyAlignment="1">
      <alignment horizontal="center" vertical="center"/>
    </xf>
    <xf numFmtId="164" fontId="5" fillId="0" borderId="21" xfId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right" vertical="center"/>
    </xf>
    <xf numFmtId="2" fontId="6" fillId="6" borderId="22" xfId="0" applyNumberFormat="1" applyFont="1" applyFill="1" applyBorder="1"/>
    <xf numFmtId="0" fontId="5" fillId="7" borderId="23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vertical="center"/>
    </xf>
    <xf numFmtId="165" fontId="5" fillId="12" borderId="15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7" borderId="25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vertical="center"/>
    </xf>
    <xf numFmtId="165" fontId="0" fillId="13" borderId="26" xfId="0" applyNumberFormat="1" applyFill="1" applyBorder="1" applyAlignment="1">
      <alignment horizontal="right" vertical="center"/>
    </xf>
    <xf numFmtId="165" fontId="0" fillId="0" borderId="27" xfId="0" applyNumberFormat="1" applyBorder="1" applyAlignment="1">
      <alignment horizontal="center"/>
    </xf>
    <xf numFmtId="0" fontId="2" fillId="14" borderId="20" xfId="0" applyFont="1" applyFill="1" applyBorder="1" applyAlignment="1">
      <alignment vertical="center"/>
    </xf>
    <xf numFmtId="165" fontId="0" fillId="14" borderId="26" xfId="0" applyNumberFormat="1" applyFill="1" applyBorder="1" applyAlignment="1">
      <alignment horizontal="right" vertical="center"/>
    </xf>
    <xf numFmtId="165" fontId="7" fillId="15" borderId="5" xfId="0" applyNumberFormat="1" applyFont="1" applyFill="1" applyBorder="1" applyAlignment="1">
      <alignment horizontal="center"/>
    </xf>
    <xf numFmtId="165" fontId="8" fillId="0" borderId="3" xfId="0" applyNumberFormat="1" applyFont="1" applyBorder="1" applyAlignment="1">
      <alignment horizontal="center" vertical="center"/>
    </xf>
    <xf numFmtId="0" fontId="2" fillId="10" borderId="29" xfId="0" applyFont="1" applyFill="1" applyBorder="1"/>
    <xf numFmtId="0" fontId="2" fillId="10" borderId="29" xfId="0" applyFont="1" applyFill="1" applyBorder="1" applyAlignment="1">
      <alignment horizontal="center" vertical="center"/>
    </xf>
    <xf numFmtId="0" fontId="0" fillId="0" borderId="31" xfId="0" applyFill="1" applyBorder="1"/>
    <xf numFmtId="44" fontId="0" fillId="0" borderId="31" xfId="0" applyNumberFormat="1" applyFill="1" applyBorder="1" applyAlignment="1">
      <alignment horizontal="center" vertical="center"/>
    </xf>
    <xf numFmtId="0" fontId="0" fillId="0" borderId="0" xfId="0" applyFill="1" applyBorder="1"/>
    <xf numFmtId="44" fontId="0" fillId="0" borderId="0" xfId="0" applyNumberFormat="1" applyFill="1" applyBorder="1" applyAlignment="1">
      <alignment horizontal="center" vertical="center"/>
    </xf>
    <xf numFmtId="0" fontId="0" fillId="0" borderId="0" xfId="0" applyFill="1"/>
    <xf numFmtId="44" fontId="0" fillId="0" borderId="0" xfId="0" applyNumberFormat="1" applyFill="1" applyBorder="1"/>
    <xf numFmtId="0" fontId="0" fillId="0" borderId="0" xfId="0" applyBorder="1"/>
    <xf numFmtId="0" fontId="2" fillId="12" borderId="31" xfId="0" applyFont="1" applyFill="1" applyBorder="1"/>
    <xf numFmtId="0" fontId="2" fillId="12" borderId="31" xfId="0" applyFont="1" applyFill="1" applyBorder="1" applyAlignment="1">
      <alignment horizontal="center" vertical="center"/>
    </xf>
    <xf numFmtId="0" fontId="2" fillId="11" borderId="31" xfId="0" applyFont="1" applyFill="1" applyBorder="1" applyAlignment="1">
      <alignment horizontal="center" vertical="center"/>
    </xf>
    <xf numFmtId="0" fontId="2" fillId="0" borderId="0" xfId="0" applyFont="1" applyFill="1" applyBorder="1"/>
    <xf numFmtId="166" fontId="0" fillId="0" borderId="0" xfId="1" applyNumberFormat="1" applyFont="1" applyFill="1" applyBorder="1" applyAlignment="1">
      <alignment horizontal="right"/>
    </xf>
    <xf numFmtId="0" fontId="2" fillId="13" borderId="32" xfId="0" applyFont="1" applyFill="1" applyBorder="1"/>
    <xf numFmtId="0" fontId="2" fillId="13" borderId="32" xfId="0" applyFont="1" applyFill="1" applyBorder="1" applyAlignment="1">
      <alignment horizontal="center"/>
    </xf>
    <xf numFmtId="0" fontId="0" fillId="0" borderId="16" xfId="0" applyFill="1" applyBorder="1"/>
    <xf numFmtId="44" fontId="0" fillId="0" borderId="21" xfId="0" applyNumberFormat="1" applyFill="1" applyBorder="1"/>
    <xf numFmtId="0" fontId="0" fillId="0" borderId="34" xfId="0" applyFill="1" applyBorder="1"/>
    <xf numFmtId="44" fontId="0" fillId="0" borderId="35" xfId="0" applyNumberFormat="1" applyFill="1" applyBorder="1"/>
    <xf numFmtId="0" fontId="0" fillId="0" borderId="36" xfId="0" applyBorder="1"/>
    <xf numFmtId="44" fontId="0" fillId="0" borderId="37" xfId="0" applyNumberFormat="1" applyBorder="1"/>
    <xf numFmtId="44" fontId="0" fillId="0" borderId="21" xfId="0" applyNumberFormat="1" applyBorder="1"/>
    <xf numFmtId="0" fontId="2" fillId="0" borderId="31" xfId="0" applyFont="1" applyBorder="1"/>
    <xf numFmtId="44" fontId="0" fillId="0" borderId="31" xfId="0" applyNumberFormat="1" applyBorder="1"/>
    <xf numFmtId="0" fontId="2" fillId="14" borderId="31" xfId="0" applyFont="1" applyFill="1" applyBorder="1"/>
    <xf numFmtId="44" fontId="0" fillId="0" borderId="31" xfId="2" applyFont="1" applyFill="1" applyBorder="1"/>
    <xf numFmtId="0" fontId="13" fillId="0" borderId="0" xfId="0" applyFont="1"/>
    <xf numFmtId="0" fontId="7" fillId="15" borderId="40" xfId="0" applyFont="1" applyFill="1" applyBorder="1" applyAlignment="1">
      <alignment vertical="center"/>
    </xf>
    <xf numFmtId="0" fontId="7" fillId="15" borderId="39" xfId="0" applyFont="1" applyFill="1" applyBorder="1" applyAlignment="1">
      <alignment vertical="center"/>
    </xf>
    <xf numFmtId="0" fontId="7" fillId="15" borderId="27" xfId="0" applyFont="1" applyFill="1" applyBorder="1" applyAlignment="1">
      <alignment vertical="center"/>
    </xf>
    <xf numFmtId="0" fontId="10" fillId="0" borderId="3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3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165" fontId="0" fillId="9" borderId="2" xfId="0" applyNumberFormat="1" applyFill="1" applyBorder="1" applyAlignment="1">
      <alignment horizontal="center" vertical="center"/>
    </xf>
    <xf numFmtId="165" fontId="0" fillId="9" borderId="15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7" fillId="3" borderId="41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40" xfId="0" applyFont="1" applyFill="1" applyBorder="1" applyAlignment="1">
      <alignment horizontal="left"/>
    </xf>
    <xf numFmtId="0" fontId="7" fillId="3" borderId="39" xfId="0" applyFont="1" applyFill="1" applyBorder="1" applyAlignment="1">
      <alignment horizontal="left"/>
    </xf>
    <xf numFmtId="165" fontId="7" fillId="3" borderId="10" xfId="0" applyNumberFormat="1" applyFont="1" applyFill="1" applyBorder="1" applyAlignment="1">
      <alignment horizontal="right"/>
    </xf>
    <xf numFmtId="165" fontId="7" fillId="3" borderId="27" xfId="0" applyNumberFormat="1" applyFont="1" applyFill="1" applyBorder="1" applyAlignment="1">
      <alignment horizontal="right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workbookViewId="0">
      <selection activeCell="N21" sqref="N21"/>
    </sheetView>
  </sheetViews>
  <sheetFormatPr baseColWidth="10" defaultRowHeight="15" x14ac:dyDescent="0.25"/>
  <cols>
    <col min="1" max="1" width="36.85546875" customWidth="1"/>
    <col min="2" max="2" width="18.5703125" customWidth="1"/>
    <col min="3" max="3" width="18.140625" customWidth="1"/>
    <col min="5" max="5" width="29.140625" customWidth="1"/>
    <col min="11" max="11" width="20" customWidth="1"/>
  </cols>
  <sheetData>
    <row r="1" spans="1:11" ht="21.75" thickBot="1" x14ac:dyDescent="0.4">
      <c r="A1" s="75" t="s">
        <v>49</v>
      </c>
      <c r="B1" s="76"/>
      <c r="C1" s="76"/>
      <c r="D1" s="76"/>
      <c r="E1" s="76"/>
      <c r="F1" s="76"/>
      <c r="G1" s="76"/>
      <c r="H1" s="76"/>
      <c r="I1" s="76"/>
      <c r="J1" s="76"/>
      <c r="K1" s="77"/>
    </row>
    <row r="2" spans="1:11" ht="15.75" thickBot="1" x14ac:dyDescent="0.3"/>
    <row r="3" spans="1:11" ht="30.75" thickBot="1" x14ac:dyDescent="0.3">
      <c r="A3" s="78" t="s">
        <v>0</v>
      </c>
      <c r="B3" s="79"/>
      <c r="C3" s="79"/>
      <c r="D3" s="80"/>
      <c r="E3" s="81" t="s">
        <v>51</v>
      </c>
      <c r="F3" s="82"/>
      <c r="G3" s="82"/>
      <c r="H3" s="82"/>
      <c r="I3" s="82"/>
      <c r="J3" s="83"/>
      <c r="K3" s="1" t="s">
        <v>1</v>
      </c>
    </row>
    <row r="4" spans="1:11" ht="30.75" thickBot="1" x14ac:dyDescent="0.3">
      <c r="A4" s="2" t="s">
        <v>2</v>
      </c>
      <c r="B4" s="3" t="s">
        <v>3</v>
      </c>
      <c r="C4" s="4" t="s">
        <v>4</v>
      </c>
      <c r="D4" s="5" t="s">
        <v>5</v>
      </c>
      <c r="E4" s="6" t="s">
        <v>2</v>
      </c>
      <c r="F4" s="7" t="s">
        <v>6</v>
      </c>
      <c r="G4" s="8" t="s">
        <v>7</v>
      </c>
      <c r="H4" s="9" t="s">
        <v>8</v>
      </c>
      <c r="I4" s="10" t="s">
        <v>4</v>
      </c>
      <c r="J4" s="11" t="s">
        <v>5</v>
      </c>
      <c r="K4" s="84"/>
    </row>
    <row r="5" spans="1:11" ht="15.75" thickBot="1" x14ac:dyDescent="0.3">
      <c r="A5" s="12" t="s">
        <v>9</v>
      </c>
      <c r="B5" s="13"/>
      <c r="C5" s="14"/>
      <c r="D5" s="15">
        <f>C5*B5</f>
        <v>0</v>
      </c>
      <c r="E5" s="16" t="s">
        <v>10</v>
      </c>
      <c r="F5" s="87"/>
      <c r="G5" s="88"/>
      <c r="H5" s="17"/>
      <c r="I5" s="18"/>
      <c r="J5" s="19">
        <f>H5*I5</f>
        <v>0</v>
      </c>
      <c r="K5" s="85"/>
    </row>
    <row r="6" spans="1:11" ht="15.75" thickBot="1" x14ac:dyDescent="0.3">
      <c r="A6" s="20" t="s">
        <v>11</v>
      </c>
      <c r="B6" s="13"/>
      <c r="C6" s="14"/>
      <c r="D6" s="21">
        <f>C6*B6</f>
        <v>0</v>
      </c>
      <c r="E6" s="22" t="s">
        <v>12</v>
      </c>
      <c r="F6" s="23"/>
      <c r="G6" s="24"/>
      <c r="H6" s="25">
        <f>F6*G6</f>
        <v>0</v>
      </c>
      <c r="I6" s="18"/>
      <c r="J6" s="19">
        <f>H6*I6</f>
        <v>0</v>
      </c>
      <c r="K6" s="85"/>
    </row>
    <row r="7" spans="1:11" ht="15.75" thickBot="1" x14ac:dyDescent="0.3">
      <c r="A7" s="20" t="s">
        <v>13</v>
      </c>
      <c r="B7" s="26"/>
      <c r="C7" s="27"/>
      <c r="D7" s="15">
        <f>C7*B7</f>
        <v>0</v>
      </c>
      <c r="E7" s="28" t="s">
        <v>14</v>
      </c>
      <c r="F7" s="29"/>
      <c r="G7" s="24"/>
      <c r="H7" s="25">
        <f>F7*G7</f>
        <v>0</v>
      </c>
      <c r="I7" s="18"/>
      <c r="J7" s="19">
        <f>H7*I7</f>
        <v>0</v>
      </c>
      <c r="K7" s="85"/>
    </row>
    <row r="8" spans="1:11" ht="15.75" thickBot="1" x14ac:dyDescent="0.3">
      <c r="A8" s="30" t="s">
        <v>15</v>
      </c>
      <c r="B8" s="26"/>
      <c r="C8" s="31"/>
      <c r="D8" s="21">
        <f>C8*B8</f>
        <v>0</v>
      </c>
      <c r="E8" s="35" t="s">
        <v>17</v>
      </c>
      <c r="F8" s="87"/>
      <c r="G8" s="88"/>
      <c r="H8" s="36"/>
      <c r="I8" s="18"/>
      <c r="J8" s="34">
        <f>H9*I8</f>
        <v>0</v>
      </c>
      <c r="K8" s="85"/>
    </row>
    <row r="9" spans="1:11" ht="15.75" thickBot="1" x14ac:dyDescent="0.3">
      <c r="A9" s="93" t="s">
        <v>48</v>
      </c>
      <c r="B9" s="94"/>
      <c r="C9" s="94"/>
      <c r="D9" s="97">
        <f>SUM(D5:D8)</f>
        <v>0</v>
      </c>
      <c r="E9" s="32" t="s">
        <v>16</v>
      </c>
      <c r="F9" s="87"/>
      <c r="G9" s="88"/>
      <c r="H9" s="33"/>
      <c r="I9" s="18"/>
      <c r="J9" s="34">
        <f>H8*I9</f>
        <v>0</v>
      </c>
      <c r="K9" s="86"/>
    </row>
    <row r="10" spans="1:11" ht="15.75" thickBot="1" x14ac:dyDescent="0.3">
      <c r="A10" s="95"/>
      <c r="B10" s="96"/>
      <c r="C10" s="96"/>
      <c r="D10" s="98"/>
      <c r="E10" s="67" t="s">
        <v>18</v>
      </c>
      <c r="F10" s="68"/>
      <c r="G10" s="68"/>
      <c r="H10" s="68"/>
      <c r="I10" s="69"/>
      <c r="J10" s="37">
        <f>SUM(J5:J9)</f>
        <v>0</v>
      </c>
      <c r="K10" s="38">
        <f>J10-D9</f>
        <v>0</v>
      </c>
    </row>
    <row r="12" spans="1:11" ht="15.75" thickBot="1" x14ac:dyDescent="0.3"/>
    <row r="13" spans="1:11" ht="15.75" thickBot="1" x14ac:dyDescent="0.3">
      <c r="A13" s="89" t="s">
        <v>50</v>
      </c>
      <c r="B13" s="90"/>
      <c r="C13" s="91"/>
      <c r="D13" s="92" t="s">
        <v>19</v>
      </c>
      <c r="E13" s="71"/>
      <c r="F13" s="71"/>
      <c r="G13" s="71"/>
      <c r="H13" s="71"/>
      <c r="I13" s="71"/>
      <c r="J13" s="71"/>
      <c r="K13" s="71"/>
    </row>
    <row r="14" spans="1:11" x14ac:dyDescent="0.25">
      <c r="A14" s="39" t="s">
        <v>10</v>
      </c>
      <c r="B14" s="40" t="s">
        <v>20</v>
      </c>
      <c r="C14" s="40" t="s">
        <v>21</v>
      </c>
      <c r="D14" s="70" t="s">
        <v>22</v>
      </c>
      <c r="E14" s="71"/>
      <c r="F14" s="71"/>
      <c r="G14" s="71"/>
      <c r="H14" s="71"/>
      <c r="I14" s="71"/>
      <c r="J14" s="71"/>
      <c r="K14" s="71"/>
    </row>
    <row r="15" spans="1:11" x14ac:dyDescent="0.25">
      <c r="A15" s="41" t="s">
        <v>23</v>
      </c>
      <c r="B15" s="42">
        <v>28</v>
      </c>
      <c r="C15" s="42">
        <v>56</v>
      </c>
    </row>
    <row r="16" spans="1:11" x14ac:dyDescent="0.25">
      <c r="A16" s="41" t="s">
        <v>24</v>
      </c>
      <c r="B16" s="42">
        <v>211</v>
      </c>
      <c r="C16" s="42">
        <v>285</v>
      </c>
    </row>
    <row r="17" spans="1:13" x14ac:dyDescent="0.25">
      <c r="A17" s="41" t="s">
        <v>25</v>
      </c>
      <c r="B17" s="42">
        <v>309</v>
      </c>
      <c r="C17" s="42">
        <v>417</v>
      </c>
      <c r="D17" s="66" t="s">
        <v>47</v>
      </c>
    </row>
    <row r="18" spans="1:13" x14ac:dyDescent="0.25">
      <c r="A18" s="43"/>
      <c r="B18" s="44"/>
      <c r="C18" s="44"/>
      <c r="D18" s="45"/>
      <c r="F18" s="43"/>
      <c r="G18" s="43"/>
      <c r="H18" s="46"/>
      <c r="I18" s="46"/>
      <c r="J18" s="47"/>
    </row>
    <row r="19" spans="1:13" x14ac:dyDescent="0.25">
      <c r="A19" s="48" t="s">
        <v>26</v>
      </c>
      <c r="B19" s="49" t="s">
        <v>27</v>
      </c>
      <c r="C19" s="50" t="s">
        <v>28</v>
      </c>
      <c r="D19" s="70" t="s">
        <v>52</v>
      </c>
      <c r="E19" s="71"/>
      <c r="F19" s="71"/>
      <c r="G19" s="71"/>
      <c r="H19" s="71"/>
      <c r="I19" s="71"/>
      <c r="J19" s="71"/>
      <c r="K19" s="71"/>
    </row>
    <row r="20" spans="1:13" x14ac:dyDescent="0.25">
      <c r="A20" s="41" t="s">
        <v>29</v>
      </c>
      <c r="B20" s="42">
        <v>120</v>
      </c>
      <c r="C20" s="42">
        <v>70</v>
      </c>
      <c r="D20" s="45"/>
      <c r="F20" s="51"/>
      <c r="G20" s="51"/>
      <c r="H20" s="51"/>
      <c r="I20" s="51"/>
    </row>
    <row r="21" spans="1:13" x14ac:dyDescent="0.25">
      <c r="A21" s="41" t="s">
        <v>30</v>
      </c>
      <c r="B21" s="42">
        <v>106</v>
      </c>
      <c r="C21" s="42">
        <v>61</v>
      </c>
      <c r="D21" s="45"/>
      <c r="F21" s="43"/>
      <c r="G21" s="43"/>
      <c r="H21" s="46"/>
      <c r="I21" s="46"/>
    </row>
    <row r="22" spans="1:13" x14ac:dyDescent="0.25">
      <c r="A22" s="41" t="s">
        <v>31</v>
      </c>
      <c r="B22" s="42">
        <v>93</v>
      </c>
      <c r="C22" s="42">
        <v>52</v>
      </c>
      <c r="D22" s="66" t="s">
        <v>47</v>
      </c>
      <c r="F22" s="43"/>
      <c r="G22" s="52"/>
      <c r="H22" s="46"/>
      <c r="I22" s="46"/>
    </row>
    <row r="24" spans="1:13" ht="15.75" thickBot="1" x14ac:dyDescent="0.3">
      <c r="A24" s="53" t="s">
        <v>32</v>
      </c>
      <c r="B24" s="54" t="s">
        <v>33</v>
      </c>
      <c r="C24" s="43"/>
      <c r="D24" s="45"/>
      <c r="F24" s="43"/>
      <c r="G24" s="43"/>
      <c r="H24" s="43"/>
      <c r="I24" s="43"/>
      <c r="J24" s="47"/>
    </row>
    <row r="25" spans="1:13" ht="15.75" thickBot="1" x14ac:dyDescent="0.3">
      <c r="A25" s="55" t="s">
        <v>34</v>
      </c>
      <c r="B25" s="56">
        <v>100</v>
      </c>
      <c r="C25" s="72" t="s">
        <v>35</v>
      </c>
      <c r="D25" s="73"/>
      <c r="E25" s="73"/>
      <c r="F25" s="73"/>
      <c r="G25" s="73"/>
      <c r="H25" s="73"/>
      <c r="I25" s="73"/>
      <c r="J25" s="73"/>
      <c r="K25" s="73"/>
      <c r="L25" s="73"/>
      <c r="M25" s="74"/>
    </row>
    <row r="26" spans="1:13" x14ac:dyDescent="0.25">
      <c r="A26" s="57" t="s">
        <v>46</v>
      </c>
      <c r="B26" s="58">
        <v>350</v>
      </c>
      <c r="C26" s="99" t="s">
        <v>36</v>
      </c>
      <c r="D26" s="100"/>
      <c r="E26" s="100"/>
      <c r="F26" s="100"/>
      <c r="G26" s="100"/>
      <c r="H26" s="100"/>
      <c r="I26" s="100"/>
      <c r="J26" s="100"/>
      <c r="K26" s="100"/>
      <c r="L26" s="100"/>
      <c r="M26" s="101"/>
    </row>
    <row r="27" spans="1:13" ht="15.75" thickBot="1" x14ac:dyDescent="0.3">
      <c r="A27" s="59" t="s">
        <v>37</v>
      </c>
      <c r="B27" s="60">
        <v>200</v>
      </c>
      <c r="C27" s="102"/>
      <c r="D27" s="103"/>
      <c r="E27" s="103"/>
      <c r="F27" s="103"/>
      <c r="G27" s="103"/>
      <c r="H27" s="103"/>
      <c r="I27" s="103"/>
      <c r="J27" s="103"/>
      <c r="K27" s="103"/>
      <c r="L27" s="103"/>
      <c r="M27" s="104"/>
    </row>
    <row r="28" spans="1:13" ht="15.75" thickBot="1" x14ac:dyDescent="0.3">
      <c r="A28" s="55" t="s">
        <v>38</v>
      </c>
      <c r="B28" s="61">
        <v>500</v>
      </c>
      <c r="C28" s="72" t="s">
        <v>39</v>
      </c>
      <c r="D28" s="73"/>
      <c r="E28" s="73"/>
      <c r="F28" s="73"/>
      <c r="G28" s="73"/>
      <c r="H28" s="73"/>
      <c r="I28" s="73"/>
      <c r="J28" s="73"/>
      <c r="K28" s="73"/>
      <c r="L28" s="73"/>
      <c r="M28" s="74"/>
    </row>
    <row r="30" spans="1:13" x14ac:dyDescent="0.25">
      <c r="A30" s="62" t="s">
        <v>40</v>
      </c>
      <c r="B30" s="63">
        <v>80</v>
      </c>
      <c r="C30" s="70" t="s">
        <v>41</v>
      </c>
      <c r="D30" s="71"/>
      <c r="E30" s="71"/>
      <c r="F30" s="71"/>
      <c r="G30" s="71"/>
      <c r="H30" s="71"/>
      <c r="I30" s="71"/>
      <c r="J30" s="71"/>
      <c r="K30" s="71"/>
      <c r="L30" s="71"/>
      <c r="M30" s="71"/>
    </row>
    <row r="32" spans="1:13" x14ac:dyDescent="0.25">
      <c r="A32" s="64" t="s">
        <v>42</v>
      </c>
      <c r="B32" s="65">
        <v>125</v>
      </c>
      <c r="C32" s="70" t="s">
        <v>43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4" spans="1:13" x14ac:dyDescent="0.25">
      <c r="A34" s="62" t="s">
        <v>44</v>
      </c>
      <c r="B34" s="63">
        <v>680</v>
      </c>
      <c r="C34" s="70" t="s">
        <v>45</v>
      </c>
      <c r="D34" s="71"/>
      <c r="E34" s="71"/>
      <c r="F34" s="71"/>
      <c r="G34" s="71"/>
      <c r="H34" s="71"/>
      <c r="I34" s="71"/>
      <c r="J34" s="71"/>
      <c r="K34" s="71"/>
      <c r="L34" s="71"/>
      <c r="M34" s="71"/>
    </row>
  </sheetData>
  <mergeCells count="19">
    <mergeCell ref="C26:M27"/>
    <mergeCell ref="C28:M28"/>
    <mergeCell ref="C30:M30"/>
    <mergeCell ref="C32:M32"/>
    <mergeCell ref="C34:M34"/>
    <mergeCell ref="C25:M25"/>
    <mergeCell ref="A1:K1"/>
    <mergeCell ref="A3:D3"/>
    <mergeCell ref="E3:J3"/>
    <mergeCell ref="K4:K9"/>
    <mergeCell ref="F5:G5"/>
    <mergeCell ref="F9:G9"/>
    <mergeCell ref="F8:G8"/>
    <mergeCell ref="A13:C13"/>
    <mergeCell ref="D13:K13"/>
    <mergeCell ref="D14:K14"/>
    <mergeCell ref="D19:K19"/>
    <mergeCell ref="A9:C10"/>
    <mergeCell ref="D9:D10"/>
  </mergeCells>
  <pageMargins left="0.7" right="0.7" top="0.78740157499999996" bottom="0.78740157499999996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Kostenplanung Mobilitäten</vt:lpstr>
    </vt:vector>
  </TitlesOfParts>
  <Company>Stadtschulrat fuer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 Michael</dc:creator>
  <cp:lastModifiedBy>MADER Michael</cp:lastModifiedBy>
  <cp:lastPrinted>2026-09-02T09:06:27Z</cp:lastPrinted>
  <dcterms:created xsi:type="dcterms:W3CDTF">2025-10-16T12:13:18Z</dcterms:created>
  <dcterms:modified xsi:type="dcterms:W3CDTF">2026-09-02T09:08:32Z</dcterms:modified>
</cp:coreProperties>
</file>